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8cdead94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d Inputs" sheetId="1" r:id="R75cf736f4c50476b"/>
    <x:sheet xmlns:r="http://schemas.openxmlformats.org/officeDocument/2006/relationships" name="Analyst Assumptions" sheetId="2" r:id="R6ba6a70b2af541c0"/>
    <x:sheet xmlns:r="http://schemas.openxmlformats.org/officeDocument/2006/relationships" name="Sensitivities" sheetId="3" r:id="R78a1122f20174da9"/>
    <x:sheet xmlns:r="http://schemas.openxmlformats.org/officeDocument/2006/relationships" name="Source Register" sheetId="4" r:id="R42ce6410e78c4c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-"/>
    <x:numFmt numFmtId="201" formatCode="0%"/>
    <x:numFmt numFmtId="202" formatCode="#,##0.00;[Red](#,##0.00);-"/>
  </x:numFmts>
  <x:fonts count="12">
    <x:font>
      <x:sz val="11"/>
      <x:name val="Carlito"/>
    </x:font>
    <x:font>
      <x:sz val="11"/>
      <x:name val="Aptos"/>
    </x:font>
    <x:font>
      <x:sz val="10"/>
      <x:name val="Aptos"/>
    </x:font>
    <x:font>
      <x:b/>
      <x:sz val="15"/>
      <x:color rgb="FFFFFFFF"/>
      <x:name val="Aptos"/>
    </x:font>
    <x:font>
      <x:b/>
      <x:sz val="10"/>
      <x:color rgb="FFFFFFFF"/>
      <x:name val="Aptos"/>
    </x:font>
    <x:font>
      <x:sz val="10"/>
      <x:color rgb="FF0000FF"/>
      <x:name val="Aptos"/>
    </x:font>
    <x:font>
      <x:sz val="10"/>
      <x:color rgb="FF8B4C00"/>
      <x:name val="Aptos"/>
    </x:font>
    <x:font>
      <x:sz val="10"/>
      <x:color rgb="FF008000"/>
      <x:name val="Aptos"/>
    </x:font>
    <x:font>
      <x:sz val="10"/>
      <x:color rgb="FF000000"/>
      <x:name val="Aptos"/>
    </x:font>
    <x:font>
      <x:b/>
      <x:sz val="10"/>
      <x:name val="Aptos"/>
    </x:font>
    <x:font>
      <x:b/>
      <x:sz val="10"/>
      <x:color rgb="FF000000"/>
      <x:name val="Aptos"/>
    </x:font>
    <x:font>
      <x:sz val="10"/>
      <x:color rgb="FF164269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172F4A"/>
      </x:patternFill>
    </x:fill>
    <x:fill>
      <x:patternFill patternType="solid">
        <x:fgColor rgb="FFFFF2B3"/>
      </x:patternFill>
    </x:fill>
    <x:fill>
      <x:patternFill patternType="solid">
        <x:fgColor rgb="FFEEF3F7"/>
      </x:patternFill>
    </x:fill>
  </x:fills>
  <x:borders count="2">
    <x:border/>
    <x:border/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3" borderId="1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201" fontId="5" fillId="4" borderId="0" xfId="0" applyNumberFormat="1" applyFont="1" applyFill="1" applyBorder="1"/>
    <x:xf numFmtId="201" fontId="5" fillId="4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2" fontId="8" fillId="0" borderId="0" xfId="0" applyNumberFormat="1" applyFont="1" applyFill="1" applyBorder="1"/>
    <x:xf numFmtId="202" fontId="8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0" fontId="2" fillId="5" borderId="0" xfId="0" applyNumberFormat="1" applyFont="1" applyFill="1" applyBorder="1"/>
    <x:xf numFmtId="202" fontId="8" fillId="5" borderId="0" xfId="0" applyNumberFormat="1" applyFont="1" applyFill="1" applyBorder="1"/>
    <x:xf numFmtId="0" fontId="2" fillId="5" borderId="1" xfId="0" applyNumberFormat="1" applyFont="1" applyFill="1" applyBorder="1"/>
    <x:xf numFmtId="202" fontId="8" fillId="5" borderId="1" xfId="0" applyNumberFormat="1" applyFont="1" applyFill="1" applyBorder="1"/>
    <x:xf numFmtId="0" fontId="9" fillId="5" borderId="0" xfId="0" applyNumberFormat="1" applyFont="1" applyFill="1" applyBorder="1"/>
    <x:xf numFmtId="202" fontId="10" fillId="5" borderId="0" xfId="0" applyNumberFormat="1" applyFont="1" applyFill="1" applyBorder="1"/>
    <x:xf numFmtId="0" fontId="9" fillId="5" borderId="1" xfId="0" applyNumberFormat="1" applyFont="1" applyFill="1" applyBorder="1"/>
    <x:xf numFmtId="202" fontId="10" fillId="5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571ae4dc942ce" /><Relationship Type="http://schemas.openxmlformats.org/officeDocument/2006/relationships/theme" Target="/xl/theme/theme1.xml" Id="R6a286dd9e3c94ffe" /><Relationship Type="http://schemas.openxmlformats.org/officeDocument/2006/relationships/sharedStrings" Target="/xl/sharedStrings.xml" Id="R1b2de887aa3e4d2c" /><Relationship Type="http://schemas.openxmlformats.org/officeDocument/2006/relationships/worksheet" Target="/xl/worksheets/sheet1.xml" Id="R75cf736f4c50476b" /><Relationship Type="http://schemas.openxmlformats.org/officeDocument/2006/relationships/worksheet" Target="/xl/worksheets/sheet2.xml" Id="R6ba6a70b2af541c0" /><Relationship Type="http://schemas.openxmlformats.org/officeDocument/2006/relationships/worksheet" Target="/xl/worksheets/sheet3.xml" Id="R78a1122f20174da9" /><Relationship Type="http://schemas.openxmlformats.org/officeDocument/2006/relationships/worksheet" Target="/xl/worksheets/sheet4.xml" Id="R42ce6410e78c4c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60" hidden="0" customWidth="1"/>
    <x:col min="2" max="2" width="20" hidden="0" customWidth="1"/>
    <x:col min="3" max="3" width="20" hidden="0" customWidth="1"/>
    <x:col min="4" max="4" width="20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4" customHeight="1">
      <x:c r="A1" s="8" t="str">
        <x:v>PUBLICLY SOURCED INPUTS  |  November 1, 2026</x:v>
      </x:c>
      <x:c r="B1" s="8"/>
      <x:c r="C1" s="8"/>
      <x:c r="D1" s="8"/>
      <x:c r="E1" s="8"/>
      <x:c r="F1" s="8"/>
      <x:c r="G1" s="8"/>
      <x:c r="H1" s="8"/>
    </x:row>
    <x:row r="2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13" t="str">
        <x:v>Data point</x:v>
      </x:c>
      <x:c r="B3" s="13" t="str">
        <x:v>Value</x:v>
      </x:c>
      <x:c r="C3" s="13" t="str">
        <x:v>Reference ID</x:v>
      </x:c>
      <x:c r="D3" s="4"/>
      <x:c r="E3" s="4"/>
      <x:c r="F3" s="4"/>
      <x:c r="G3" s="4"/>
      <x:c r="H3" s="4"/>
    </x:row>
    <x:row r="4" ht="24" customHeight="1">
      <x:c r="A4" s="4" t="str">
        <x:v>Choice paying restaurants (minimum, Oct 2026)</x:v>
      </x:c>
      <x:c r="B4" s="18" t="n">
        <x:v>9000</x:v>
      </x:c>
      <x:c r="C4" s="4" t="str">
        <x:v>S03</x:v>
      </x:c>
      <x:c r="D4" s="4"/>
      <x:c r="E4" s="4"/>
      <x:c r="F4" s="4"/>
      <x:c r="G4" s="4"/>
      <x:c r="H4" s="4"/>
    </x:row>
    <x:row r="5" ht="24" customHeight="1">
      <x:c r="A5" s="4" t="str">
        <x:v>Choice paying restaurants (minimum, March 2026)</x:v>
      </x:c>
      <x:c r="B5" s="18" t="n">
        <x:v>7000</x:v>
      </x:c>
      <x:c r="C5" s="4" t="str">
        <x:v>S02</x:v>
      </x:c>
      <x:c r="D5" s="4"/>
      <x:c r="E5" s="4"/>
      <x:c r="F5" s="4"/>
      <x:c r="G5" s="4"/>
      <x:c r="H5" s="4"/>
    </x:row>
    <x:row r="6" ht="24" customHeight="1">
      <x:c r="A6" s="4" t="str">
        <x:v>Choice monthly orders (minimum, Oct 2026)</x:v>
      </x:c>
      <x:c r="B6" s="18" t="n">
        <x:v>2000000</x:v>
      </x:c>
      <x:c r="C6" s="4" t="str">
        <x:v>S03</x:v>
      </x:c>
      <x:c r="D6" s="4"/>
      <x:c r="E6" s="4"/>
      <x:c r="F6" s="4"/>
      <x:c r="G6" s="4"/>
      <x:c r="H6" s="4"/>
    </x:row>
    <x:row r="7" ht="24" customHeight="1">
      <x:c r="A7" s="4" t="str">
        <x:v>Choice monthly restaurant GMV USD, approx</x:v>
      </x:c>
      <x:c r="B7" s="18" t="n">
        <x:v>50000000</x:v>
      </x:c>
      <x:c r="C7" s="4" t="str">
        <x:v>S03</x:v>
      </x:c>
      <x:c r="D7" s="4"/>
      <x:c r="E7" s="4"/>
      <x:c r="F7" s="4"/>
      <x:c r="G7" s="4"/>
      <x:c r="H7" s="4"/>
    </x:row>
    <x:row r="8" ht="24" customHeight="1">
      <x:c r="A8" s="4"/>
      <x:c r="B8" s="18"/>
      <x:c r="C8" s="4"/>
      <x:c r="D8" s="4"/>
      <x:c r="E8" s="4"/>
      <x:c r="F8" s="4"/>
      <x:c r="G8" s="4"/>
      <x:c r="H8" s="4"/>
    </x:row>
    <x:row r="9" ht="24" customHeight="1">
      <x:c r="A9" s="4" t="str">
        <x:v>happyhotel optimized hotel rooms (minimum)</x:v>
      </x:c>
      <x:c r="B9" s="18" t="n">
        <x:v>50000</x:v>
      </x:c>
      <x:c r="C9" s="4" t="str">
        <x:v>S06</x:v>
      </x:c>
      <x:c r="D9" s="4"/>
      <x:c r="E9" s="4"/>
      <x:c r="F9" s="4"/>
      <x:c r="G9" s="4"/>
      <x:c r="H9" s="4"/>
    </x:row>
    <x:row r="10" ht="24" customHeight="1">
      <x:c r="A10" s="4" t="str">
        <x:v>happyhotel countries served</x:v>
      </x:c>
      <x:c r="B10" s="18" t="n">
        <x:v>12</x:v>
      </x:c>
      <x:c r="C10" s="4" t="str">
        <x:v>S06</x:v>
      </x:c>
      <x:c r="D10" s="4"/>
      <x:c r="E10" s="4"/>
      <x:c r="F10" s="4"/>
      <x:c r="G10" s="4"/>
      <x:c r="H10" s="4"/>
    </x:row>
    <x:row r="11" ht="24" customHeight="1">
      <x:c r="A11" s="4" t="str">
        <x:v>happyhotel annual hotel revenue under management (EUR min)</x:v>
      </x:c>
      <x:c r="B11" s="18" t="n">
        <x:v>1000000000</x:v>
      </x:c>
      <x:c r="C11" s="4" t="str">
        <x:v>S06</x:v>
      </x:c>
      <x:c r="D11" s="4"/>
      <x:c r="E11" s="4"/>
      <x:c r="F11" s="4"/>
      <x:c r="G11" s="4"/>
      <x:c r="H11" s="4"/>
    </x:row>
    <x:row r="12" ht="24" customHeight="1">
      <x:c r="A12" s="4"/>
      <x:c r="B12" s="18"/>
      <x:c r="C12" s="4"/>
      <x:c r="D12" s="4"/>
      <x:c r="E12" s="4"/>
      <x:c r="F12" s="4"/>
      <x:c r="G12" s="4"/>
      <x:c r="H12" s="4"/>
    </x:row>
    <x:row r="13" ht="24" customHeight="1">
      <x:c r="A13" s="4" t="str">
        <x:v>Medida press-reported Dec 2025 annualized revenue rate USD</x:v>
      </x:c>
      <x:c r="B13" s="18" t="n">
        <x:v>3000000</x:v>
      </x:c>
      <x:c r="C13" s="4" t="str">
        <x:v>S08</x:v>
      </x:c>
      <x:c r="D13" s="4"/>
      <x:c r="E13" s="4"/>
      <x:c r="F13" s="4"/>
      <x:c r="G13" s="4"/>
      <x:c r="H13" s="4"/>
    </x:row>
    <x:row r="14" ht="24" customHeight="1">
      <x:c r="A14" s="4" t="str">
        <x:v>Medida Dec 2025 seed USD</x:v>
      </x:c>
      <x:c r="B14" s="18" t="n">
        <x:v>4000000</x:v>
      </x:c>
      <x:c r="C14" s="4" t="str">
        <x:v>S08</x:v>
      </x:c>
      <x:c r="D14" s="4"/>
      <x:c r="E14" s="4"/>
      <x:c r="F14" s="4"/>
      <x:c r="G14" s="4"/>
      <x:c r="H14" s="4"/>
    </x:row>
    <x:row r="15" ht="24" customHeight="1">
      <x:c r="A15" s="4"/>
      <x:c r="B15" s="18"/>
      <x:c r="C15" s="4"/>
      <x:c r="D15" s="4"/>
      <x:c r="E15" s="4"/>
      <x:c r="F15" s="4"/>
      <x:c r="G15" s="4"/>
      <x:c r="H15" s="4"/>
    </x:row>
    <x:row r="16" ht="24" customHeight="1">
      <x:c r="A16" s="4" t="str">
        <x:v>Flashpoint website ARR threshold USD (mandate only)</x:v>
      </x:c>
      <x:c r="B16" s="18" t="n">
        <x:v>3000000</x:v>
      </x:c>
      <x:c r="C16" s="4" t="str">
        <x:v>S01</x:v>
      </x:c>
      <x:c r="D16" s="4"/>
      <x:c r="E16" s="4"/>
      <x:c r="F16" s="4"/>
      <x:c r="G16" s="4"/>
      <x:c r="H16" s="4"/>
    </x:row>
    <x:row r="17" ht="24" customHeight="1">
      <x:c r="A17" s="4" t="str">
        <x:v>Months in one year</x:v>
      </x:c>
      <x:c r="B17" s="18" t="n">
        <x:v>12</x:v>
      </x:c>
      <x:c r="C17" s="4" t="str">
        <x:v>Calendar constant</x:v>
      </x:c>
      <x:c r="D17" s="4"/>
      <x:c r="E17" s="4"/>
      <x:c r="F17" s="4"/>
      <x:c r="G17" s="4"/>
      <x:c r="H17" s="4"/>
    </x:row>
    <x:row r="18" ht="24" customHeight="1">
      <x:c r="A18" s="4"/>
      <x:c r="B18" s="4"/>
      <x:c r="C18" s="4"/>
      <x:c r="D18" s="4"/>
      <x:c r="E18" s="4"/>
      <x:c r="F18" s="4"/>
      <x:c r="G18" s="4"/>
      <x:c r="H18" s="4"/>
    </x:row>
    <x:row r="19" ht="24" customHeight="1">
      <x:c r="A19" s="4"/>
      <x:c r="B19" s="4"/>
      <x:c r="C19" s="4"/>
      <x:c r="D19" s="4"/>
      <x:c r="E19" s="4"/>
      <x:c r="F19" s="4"/>
      <x:c r="G19" s="4"/>
      <x:c r="H19" s="4"/>
    </x:row>
    <x:row r="20" ht="24" customHeight="1">
      <x:c r="A20" s="20" t="str">
        <x:v>Warning: Press-reported GMV and hotel revenue managed are NOT issuer net revenue.</x:v>
      </x:c>
      <x:c r="B20" s="20"/>
      <x:c r="C20" s="20"/>
      <x:c r="D20" s="4"/>
      <x:c r="E20" s="4"/>
      <x:c r="F20" s="4"/>
      <x:c r="G20" s="4"/>
      <x:c r="H20" s="4"/>
    </x:row>
    <x:row r="21" ht="24" customHeight="1">
      <x:c r="A21" s="20" t="str">
        <x:v>The observed counts are conservative floors, NOT validated billable cohort reconciliations.</x:v>
      </x:c>
      <x:c r="B21" s="20"/>
      <x:c r="C21" s="20"/>
      <x:c r="D21" s="4"/>
      <x:c r="E21" s="4"/>
      <x:c r="F21" s="4"/>
      <x:c r="G21" s="4"/>
      <x:c r="H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</x:row>
    <x:row r="25" ht="24" customHeight="1">
      <x:c r="A25" s="4"/>
      <x:c r="B25" s="4"/>
      <x:c r="C25" s="4"/>
      <x:c r="D25" s="4"/>
      <x:c r="E25" s="4"/>
      <x:c r="F25" s="4"/>
      <x:c r="G25" s="4"/>
      <x:c r="H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</x:row>
    <x:row r="29" ht="24" customHeight="1">
      <x:c r="A29" s="4"/>
      <x:c r="B29" s="4"/>
      <x:c r="C29" s="4"/>
      <x:c r="D29" s="4"/>
      <x:c r="E29" s="4"/>
      <x:c r="F29" s="4"/>
      <x:c r="G29" s="4"/>
      <x:c r="H29" s="4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60" hidden="0" customWidth="1"/>
    <x:col min="2" max="2" width="20" hidden="0" customWidth="1"/>
    <x:col min="3" max="3" width="20" hidden="0" customWidth="1"/>
    <x:col min="4" max="4" width="20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4" customHeight="1">
      <x:c r="A1" s="8" t="str">
        <x:v>ILLUSTRATIVE ANALYST ASSUMPTIONS  |  Not company guidance</x:v>
      </x:c>
      <x:c r="B1" s="8"/>
      <x:c r="C1" s="8"/>
      <x:c r="D1" s="8"/>
      <x:c r="E1" s="8"/>
      <x:c r="F1" s="8"/>
      <x:c r="G1" s="8"/>
      <x:c r="H1" s="8"/>
    </x:row>
    <x:row r="2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13" t="str">
        <x:v>Variable</x:v>
      </x:c>
      <x:c r="B3" s="13" t="str">
        <x:v>Conservative</x:v>
      </x:c>
      <x:c r="C3" s="13" t="str">
        <x:v>Reference</x:v>
      </x:c>
      <x:c r="D3" s="13" t="str">
        <x:v>Optimistic</x:v>
      </x:c>
      <x:c r="E3" s="4"/>
      <x:c r="F3" s="4"/>
      <x:c r="G3" s="4"/>
      <x:c r="H3" s="4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4" customHeight="1">
      <x:c r="A5" s="4" t="str">
        <x:v>Choice effective monthly subscription USD / paying venue</x:v>
      </x:c>
      <x:c r="B5" s="22" t="n">
        <x:v>20</x:v>
      </x:c>
      <x:c r="C5" s="22" t="n">
        <x:v>40</x:v>
      </x:c>
      <x:c r="D5" s="22" t="n">
        <x:v>65</x:v>
      </x:c>
      <x:c r="E5" s="4"/>
      <x:c r="F5" s="4"/>
      <x:c r="G5" s="4"/>
      <x:c r="H5" s="4"/>
    </x:row>
    <x:row r="6" ht="24" customHeight="1">
      <x:c r="A6" s="4" t="str">
        <x:v>happyhotel share of optimized rooms that are billable</x:v>
      </x:c>
      <x:c r="B6" s="24" t="n">
        <x:v>0.6</x:v>
      </x:c>
      <x:c r="C6" s="24" t="n">
        <x:v>0.8</x:v>
      </x:c>
      <x:c r="D6" s="24" t="n">
        <x:v>1</x:v>
      </x:c>
      <x:c r="E6" s="4"/>
      <x:c r="F6" s="4"/>
      <x:c r="G6" s="4"/>
      <x:c r="H6" s="4"/>
    </x:row>
    <x:row r="7" ht="24" customHeight="1">
      <x:c r="A7" s="4" t="str">
        <x:v>happyhotel realized monthly EUR / billable room</x:v>
      </x:c>
      <x:c r="B7" s="22" t="n">
        <x:v>5</x:v>
      </x:c>
      <x:c r="C7" s="22" t="n">
        <x:v>7</x:v>
      </x:c>
      <x:c r="D7" s="22" t="n">
        <x:v>8</x:v>
      </x:c>
      <x:c r="E7" s="4"/>
      <x:c r="F7" s="4"/>
      <x:c r="G7" s="4"/>
      <x:c r="H7" s="4"/>
    </x:row>
    <x:row r="8" ht="24" customHeight="1">
      <x:c r="A8" s="4" t="str">
        <x:v>Medida hypothetical recurring share of 2025 revenue rate</x:v>
      </x:c>
      <x:c r="B8" s="24" t="n">
        <x:v>0.2</x:v>
      </x:c>
      <x:c r="C8" s="24" t="n">
        <x:v>0.5</x:v>
      </x:c>
      <x:c r="D8" s="24" t="n">
        <x:v>0.8</x:v>
      </x:c>
      <x:c r="E8" s="4"/>
      <x:c r="F8" s="4"/>
      <x:c r="G8" s="4"/>
      <x:c r="H8" s="4"/>
    </x:row>
    <x:row r="9" ht="24" customHeight="1">
      <x:c r="A9" s="4"/>
      <x:c r="B9" s="4"/>
      <x:c r="C9" s="4"/>
      <x:c r="D9" s="4"/>
      <x:c r="E9" s="4"/>
      <x:c r="F9" s="4"/>
      <x:c r="G9" s="4"/>
      <x:c r="H9" s="4"/>
    </x:row>
    <x:row r="10" ht="24" customHeight="1">
      <x:c r="A10" s="20" t="str">
        <x:v>Assumptions are chosen solely to test the arithmetic sensitivity of public operating metrics.</x:v>
      </x:c>
      <x:c r="B10" s="4"/>
      <x:c r="C10" s="4"/>
      <x:c r="D10" s="4"/>
      <x:c r="E10" s="4"/>
      <x:c r="F10" s="4"/>
      <x:c r="G10" s="4"/>
      <x:c r="H10" s="4"/>
    </x:row>
    <x:row r="11" ht="24" customHeight="1">
      <x:c r="A11" s="20" t="str">
        <x:v>They do NOT represent subscription ARR, financial guidance, or an investable company price.</x:v>
      </x:c>
      <x:c r="B11" s="4"/>
      <x:c r="C11" s="4"/>
      <x:c r="D11" s="4"/>
      <x:c r="E11" s="4"/>
      <x:c r="F11" s="4"/>
      <x:c r="G11" s="4"/>
      <x:c r="H11" s="4"/>
    </x:row>
    <x:row r="12" ht="24" customHeight="1">
      <x:c r="A12" s="20" t="str">
        <x:v>happyhotel EUR outputs are NOT converted to Flashpoint's USD mandate without verified FX assumptions.</x:v>
      </x:c>
      <x:c r="B12" s="4"/>
      <x:c r="C12" s="4"/>
      <x:c r="D12" s="4"/>
      <x:c r="E12" s="4"/>
      <x:c r="F12" s="4"/>
      <x:c r="G12" s="4"/>
      <x:c r="H12" s="4"/>
    </x:row>
    <x:row r="13" ht="24" customHeight="1">
      <x:c r="A13" s="4"/>
      <x:c r="B13" s="4"/>
      <x:c r="C13" s="4"/>
      <x:c r="D13" s="4"/>
      <x:c r="E13" s="4"/>
      <x:c r="F13" s="4"/>
      <x:c r="G13" s="4"/>
      <x:c r="H13" s="4"/>
    </x:row>
    <x:row r="14" ht="24" customHeight="1">
      <x:c r="A14" s="4"/>
      <x:c r="B14" s="4"/>
      <x:c r="C14" s="4"/>
      <x:c r="D14" s="4"/>
      <x:c r="E14" s="4"/>
      <x:c r="F14" s="4"/>
      <x:c r="G14" s="4"/>
      <x:c r="H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</x:row>
    <x:row r="16" ht="24" customHeight="1">
      <x:c r="A16" s="4"/>
      <x:c r="B16" s="4"/>
      <x:c r="C16" s="4"/>
      <x:c r="D16" s="4"/>
      <x:c r="E16" s="4"/>
      <x:c r="F16" s="4"/>
      <x:c r="G16" s="4"/>
      <x:c r="H16" s="4"/>
    </x:row>
    <x:row r="17" ht="24" customHeight="1">
      <x:c r="A17" s="4"/>
      <x:c r="B17" s="4"/>
      <x:c r="C17" s="4"/>
      <x:c r="D17" s="4"/>
      <x:c r="E17" s="4"/>
      <x:c r="F17" s="4"/>
      <x:c r="G17" s="4"/>
      <x:c r="H17" s="4"/>
    </x:row>
    <x:row r="18" ht="24" customHeight="1">
      <x:c r="A18" s="4"/>
      <x:c r="B18" s="4"/>
      <x:c r="C18" s="4"/>
      <x:c r="D18" s="4"/>
      <x:c r="E18" s="4"/>
      <x:c r="F18" s="4"/>
      <x:c r="G18" s="4"/>
      <x:c r="H18" s="4"/>
    </x:row>
    <x:row r="19" ht="24" customHeight="1">
      <x:c r="A19" s="4"/>
      <x:c r="B19" s="4"/>
      <x:c r="C19" s="4"/>
      <x:c r="D19" s="4"/>
      <x:c r="E19" s="4"/>
      <x:c r="F19" s="4"/>
      <x:c r="G19" s="4"/>
      <x:c r="H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</x:row>
    <x:row r="25" ht="24" customHeight="1">
      <x:c r="A25" s="4"/>
      <x:c r="B25" s="4"/>
      <x:c r="C25" s="4"/>
      <x:c r="D25" s="4"/>
      <x:c r="E25" s="4"/>
      <x:c r="F25" s="4"/>
      <x:c r="G25" s="4"/>
      <x:c r="H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</x:row>
    <x:row r="29" ht="24" customHeight="1">
      <x:c r="A29" s="4"/>
      <x:c r="B29" s="4"/>
      <x:c r="C29" s="4"/>
      <x:c r="D29" s="4"/>
      <x:c r="E29" s="4"/>
      <x:c r="F29" s="4"/>
      <x:c r="G29" s="4"/>
      <x:c r="H29" s="4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60" hidden="0" customWidth="1"/>
    <x:col min="2" max="2" width="20" hidden="0" customWidth="1"/>
    <x:col min="3" max="3" width="20" hidden="0" customWidth="1"/>
    <x:col min="4" max="4" width="20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4" customHeight="1">
      <x:c r="A1" s="8" t="str">
        <x:v>REVENUE TRIANGULATION  |  Scenario arithmetic only</x:v>
      </x:c>
      <x:c r="B1" s="8"/>
      <x:c r="C1" s="8"/>
      <x:c r="D1" s="8"/>
      <x:c r="E1" s="8"/>
      <x:c r="F1" s="8"/>
      <x:c r="G1" s="8"/>
      <x:c r="H1" s="8"/>
    </x:row>
    <x:row r="2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13" t="str">
        <x:v>Sensitivity metric</x:v>
      </x:c>
      <x:c r="B3" s="13" t="str">
        <x:v>Conservative</x:v>
      </x:c>
      <x:c r="C3" s="13" t="str">
        <x:v>Reference</x:v>
      </x:c>
      <x:c r="D3" s="13" t="str">
        <x:v>Optimistic</x:v>
      </x:c>
      <x:c r="E3" s="4"/>
      <x:c r="F3" s="4"/>
      <x:c r="G3" s="4"/>
      <x:c r="H3" s="4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4" customHeight="1">
      <x:c r="A5" s="13" t="str">
        <x:v>CHOICE  |  subscription-only cross-check (USD)</x:v>
      </x:c>
      <x:c r="B5" s="13"/>
      <x:c r="C5" s="13"/>
      <x:c r="D5" s="13"/>
      <x:c r="E5" s="4"/>
      <x:c r="F5" s="4"/>
      <x:c r="G5" s="4"/>
      <x:c r="H5" s="4"/>
    </x:row>
    <x:row r="6" ht="24" customHeight="1">
      <x:c r="A6" s="4" t="str">
        <x:v>Paying restaurant count (floor)</x:v>
      </x:c>
      <x:c r="B6" s="26" t="n">
        <x:f>'Sourced Inputs'!$B$4</x:f>
        <x:v>9000</x:v>
      </x:c>
      <x:c r="C6" s="26" t="n">
        <x:f>'Sourced Inputs'!$B$4</x:f>
        <x:v>9000</x:v>
      </x:c>
      <x:c r="D6" s="26" t="n">
        <x:f>'Sourced Inputs'!$B$4</x:f>
        <x:v>9000</x:v>
      </x:c>
      <x:c r="E6" s="4"/>
      <x:c r="F6" s="4"/>
      <x:c r="G6" s="4"/>
      <x:c r="H6" s="4"/>
    </x:row>
    <x:row r="7" ht="24" customHeight="1">
      <x:c r="A7" s="4" t="str">
        <x:v>Effective monthly $ / paying restaurant</x:v>
      </x:c>
      <x:c r="B7" s="26" t="n">
        <x:f>'Analyst Assumptions'!B5</x:f>
        <x:v>20</x:v>
      </x:c>
      <x:c r="C7" s="26" t="n">
        <x:f>'Analyst Assumptions'!C5</x:f>
        <x:v>40</x:v>
      </x:c>
      <x:c r="D7" s="26" t="n">
        <x:f>'Analyst Assumptions'!D5</x:f>
        <x:v>65</x:v>
      </x:c>
      <x:c r="E7" s="4"/>
      <x:c r="F7" s="4"/>
      <x:c r="G7" s="4"/>
      <x:c r="H7" s="4"/>
    </x:row>
    <x:row r="8" ht="24" customHeight="1">
      <x:c r="A8" s="38" t="str">
        <x:v>Illustrative annualized subscription $</x:v>
      </x:c>
      <x:c r="B8" s="39" t="n">
        <x:f>B6*B7*'Sourced Inputs'!$B$17</x:f>
        <x:v>2160000</x:v>
      </x:c>
      <x:c r="C8" s="39" t="n">
        <x:f>C6*C7*'Sourced Inputs'!$B$17</x:f>
        <x:v>4320000</x:v>
      </x:c>
      <x:c r="D8" s="39" t="n">
        <x:f>D6*D7*'Sourced Inputs'!$B$17</x:f>
        <x:v>7020000</x:v>
      </x:c>
      <x:c r="E8" s="4"/>
      <x:c r="F8" s="4"/>
      <x:c r="G8" s="4"/>
      <x:c r="H8" s="4"/>
    </x:row>
    <x:row r="9" ht="24" customHeight="1">
      <x:c r="A9" s="4" t="str">
        <x:v>Flashpoint public ARR threshold $</x:v>
      </x:c>
      <x:c r="B9" s="26" t="n">
        <x:f>'Sourced Inputs'!$B$16</x:f>
        <x:v>3000000</x:v>
      </x:c>
      <x:c r="C9" s="26" t="n">
        <x:f>'Sourced Inputs'!$B$16</x:f>
        <x:v>3000000</x:v>
      </x:c>
      <x:c r="D9" s="26" t="n">
        <x:f>'Sourced Inputs'!$B$16</x:f>
        <x:v>3000000</x:v>
      </x:c>
      <x:c r="E9" s="4"/>
      <x:c r="F9" s="4"/>
      <x:c r="G9" s="4"/>
      <x:c r="H9" s="4"/>
    </x:row>
    <x:row r="10" ht="24" customHeight="1">
      <x:c r="A10" s="4" t="str">
        <x:v>Arithmetic surplus / (deficit) $</x:v>
      </x:c>
      <x:c r="B10" s="30" t="n">
        <x:f>B8-B9</x:f>
        <x:v>-840000</x:v>
      </x:c>
      <x:c r="C10" s="30" t="n">
        <x:f>C8-C9</x:f>
        <x:v>1320000</x:v>
      </x:c>
      <x:c r="D10" s="30" t="n">
        <x:f>D8-D9</x:f>
        <x:v>4020000</x:v>
      </x:c>
      <x:c r="E10" s="4"/>
      <x:c r="F10" s="4"/>
      <x:c r="G10" s="4"/>
      <x:c r="H10" s="4"/>
    </x:row>
    <x:row r="11" ht="24" customHeight="1">
      <x:c r="A11" s="4" t="str">
        <x:v>Required monthly ARPA for $3m benchmark</x:v>
      </x:c>
      <x:c r="B11" s="30" t="n">
        <x:f>B9/(B6*'Sourced Inputs'!$B$17)</x:f>
        <x:v>27.77777777777778</x:v>
      </x:c>
      <x:c r="C11" s="30" t="n">
        <x:f>C9/(C6*'Sourced Inputs'!$B$17)</x:f>
        <x:v>27.77777777777778</x:v>
      </x:c>
      <x:c r="D11" s="30" t="n">
        <x:f>D9/(D6*'Sourced Inputs'!$B$17)</x:f>
        <x:v>27.77777777777778</x:v>
      </x:c>
      <x:c r="E11" s="4"/>
      <x:c r="F11" s="4"/>
      <x:c r="G11" s="4"/>
      <x:c r="H11" s="4"/>
    </x:row>
    <x:row r="12" ht="24" customHeight="1">
      <x:c r="A12" s="4"/>
      <x:c r="B12" s="4"/>
      <x:c r="C12" s="4"/>
      <x:c r="D12" s="4"/>
      <x:c r="E12" s="4"/>
      <x:c r="F12" s="4"/>
      <x:c r="G12" s="4"/>
      <x:c r="H12" s="4"/>
    </x:row>
    <x:row r="13" ht="24" customHeight="1">
      <x:c r="A13" s="4"/>
      <x:c r="B13" s="4"/>
      <x:c r="C13" s="4"/>
      <x:c r="D13" s="4"/>
      <x:c r="E13" s="4"/>
      <x:c r="F13" s="4"/>
      <x:c r="G13" s="4"/>
      <x:c r="H13" s="4"/>
    </x:row>
    <x:row r="14" ht="24" customHeight="1">
      <x:c r="A14" s="13" t="str">
        <x:v>HAPPYHOTEL  |  room-based cross-check (EUR)</x:v>
      </x:c>
      <x:c r="B14" s="13"/>
      <x:c r="C14" s="13"/>
      <x:c r="D14" s="13"/>
      <x:c r="E14" s="4"/>
      <x:c r="F14" s="4"/>
      <x:c r="G14" s="4"/>
      <x:c r="H14" s="4"/>
    </x:row>
    <x:row r="15" ht="24" customHeight="1">
      <x:c r="A15" s="4" t="str">
        <x:v>Rooms optimized (floor)</x:v>
      </x:c>
      <x:c r="B15" s="26" t="n">
        <x:f>'Sourced Inputs'!$B$9</x:f>
        <x:v>50000</x:v>
      </x:c>
      <x:c r="C15" s="26" t="n">
        <x:f>'Sourced Inputs'!$B$9</x:f>
        <x:v>50000</x:v>
      </x:c>
      <x:c r="D15" s="26" t="n">
        <x:f>'Sourced Inputs'!$B$9</x:f>
        <x:v>50000</x:v>
      </x:c>
      <x:c r="E15" s="4"/>
      <x:c r="F15" s="4"/>
      <x:c r="G15" s="4"/>
      <x:c r="H15" s="4"/>
    </x:row>
    <x:row r="16" ht="24" customHeight="1">
      <x:c r="A16" s="4" t="str">
        <x:v>Assumed billable room share</x:v>
      </x:c>
      <x:c r="B16" s="32" t="n">
        <x:f>'Analyst Assumptions'!B6</x:f>
        <x:v>0.6</x:v>
      </x:c>
      <x:c r="C16" s="32" t="n">
        <x:f>'Analyst Assumptions'!C6</x:f>
        <x:v>0.8</x:v>
      </x:c>
      <x:c r="D16" s="32" t="n">
        <x:f>'Analyst Assumptions'!D6</x:f>
        <x:v>1</x:v>
      </x:c>
      <x:c r="E16" s="4"/>
      <x:c r="F16" s="4"/>
      <x:c r="G16" s="4"/>
      <x:c r="H16" s="4"/>
    </x:row>
    <x:row r="17" ht="24" customHeight="1">
      <x:c r="A17" s="4" t="str">
        <x:v>Illustrative billable rooms</x:v>
      </x:c>
      <x:c r="B17" s="28" t="n">
        <x:f>B15*B16</x:f>
        <x:v>30000</x:v>
      </x:c>
      <x:c r="C17" s="28" t="n">
        <x:f>C15*C16</x:f>
        <x:v>40000</x:v>
      </x:c>
      <x:c r="D17" s="28" t="n">
        <x:f>D15*D16</x:f>
        <x:v>50000</x:v>
      </x:c>
      <x:c r="E17" s="4"/>
      <x:c r="F17" s="4"/>
      <x:c r="G17" s="4"/>
      <x:c r="H17" s="4"/>
    </x:row>
    <x:row r="18" ht="24" customHeight="1">
      <x:c r="A18" s="4" t="str">
        <x:v>Realized monthly price €/billable room</x:v>
      </x:c>
      <x:c r="B18" s="26" t="n">
        <x:f>'Analyst Assumptions'!B7</x:f>
        <x:v>5</x:v>
      </x:c>
      <x:c r="C18" s="26" t="n">
        <x:f>'Analyst Assumptions'!C7</x:f>
        <x:v>7</x:v>
      </x:c>
      <x:c r="D18" s="26" t="n">
        <x:f>'Analyst Assumptions'!D7</x:f>
        <x:v>8</x:v>
      </x:c>
      <x:c r="E18" s="4"/>
      <x:c r="F18" s="4"/>
      <x:c r="G18" s="4"/>
      <x:c r="H18" s="4"/>
    </x:row>
    <x:row r="19" ht="24" customHeight="1">
      <x:c r="A19" s="38" t="str">
        <x:v>Illustrative annualized room subscription €</x:v>
      </x:c>
      <x:c r="B19" s="39" t="n">
        <x:f>B17*B18*'Sourced Inputs'!$B$17</x:f>
        <x:v>1800000</x:v>
      </x:c>
      <x:c r="C19" s="39" t="n">
        <x:f>C17*C18*'Sourced Inputs'!$B$17</x:f>
        <x:v>3360000</x:v>
      </x:c>
      <x:c r="D19" s="39" t="n">
        <x:f>D17*D18*'Sourced Inputs'!$B$17</x:f>
        <x:v>4800000</x:v>
      </x:c>
      <x:c r="E19" s="4"/>
      <x:c r="F19" s="4"/>
      <x:c r="G19" s="4"/>
      <x:c r="H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</x:row>
    <x:row r="22" ht="24" customHeight="1">
      <x:c r="A22" s="13" t="str">
        <x:v>MEDIDA AI  |  prior revenue RATE analysis (USD)</x:v>
      </x:c>
      <x:c r="B22" s="13"/>
      <x:c r="C22" s="13"/>
      <x:c r="D22" s="13"/>
      <x:c r="E22" s="4"/>
      <x:c r="F22" s="4"/>
      <x:c r="G22" s="4"/>
      <x:c r="H22" s="4"/>
    </x:row>
    <x:row r="23" ht="24" customHeight="1">
      <x:c r="A23" s="4" t="str">
        <x:v>December 2025 annualized revenue rate $</x:v>
      </x:c>
      <x:c r="B23" s="26" t="n">
        <x:f>'Sourced Inputs'!$B$13</x:f>
        <x:v>3000000</x:v>
      </x:c>
      <x:c r="C23" s="26" t="n">
        <x:f>'Sourced Inputs'!$B$13</x:f>
        <x:v>3000000</x:v>
      </x:c>
      <x:c r="D23" s="26" t="n">
        <x:f>'Sourced Inputs'!$B$13</x:f>
        <x:v>3000000</x:v>
      </x:c>
      <x:c r="E23" s="4"/>
      <x:c r="F23" s="4"/>
      <x:c r="G23" s="4"/>
      <x:c r="H23" s="4"/>
    </x:row>
    <x:row r="24" ht="24" customHeight="1">
      <x:c r="A24" s="4" t="str">
        <x:v>Hypothetical fraction recurring</x:v>
      </x:c>
      <x:c r="B24" s="32" t="n">
        <x:f>'Analyst Assumptions'!B8</x:f>
        <x:v>0.2</x:v>
      </x:c>
      <x:c r="C24" s="32" t="n">
        <x:f>'Analyst Assumptions'!C8</x:f>
        <x:v>0.5</x:v>
      </x:c>
      <x:c r="D24" s="32" t="n">
        <x:f>'Analyst Assumptions'!D8</x:f>
        <x:v>0.8</x:v>
      </x:c>
      <x:c r="E24" s="4"/>
      <x:c r="F24" s="4"/>
      <x:c r="G24" s="4"/>
      <x:c r="H24" s="4"/>
    </x:row>
    <x:row r="25" ht="24" customHeight="1">
      <x:c r="A25" s="38" t="str">
        <x:v>Hypothetical recurring portion $</x:v>
      </x:c>
      <x:c r="B25" s="39" t="n">
        <x:f>B23*B24</x:f>
        <x:v>600000</x:v>
      </x:c>
      <x:c r="C25" s="39" t="n">
        <x:f>C23*C24</x:f>
        <x:v>1500000</x:v>
      </x:c>
      <x:c r="D25" s="39" t="n">
        <x:f>D23*D24</x:f>
        <x:v>2400000</x:v>
      </x:c>
      <x:c r="E25" s="4"/>
      <x:c r="F25" s="4"/>
      <x:c r="G25" s="4"/>
      <x:c r="H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</x:row>
    <x:row r="27" ht="24" customHeight="1">
      <x:c r="A27" s="4" t="str">
        <x:v>WARNING: NOT ACTUAL ARR. Medida analysis is based on 2025, not fiscal 2026.</x:v>
      </x:c>
      <x:c r="B27" s="4"/>
      <x:c r="C27" s="4"/>
      <x:c r="D27" s="4"/>
      <x:c r="E27" s="4"/>
      <x:c r="F27" s="4"/>
      <x:c r="G27" s="4"/>
      <x:c r="H27" s="4"/>
    </x:row>
    <x:row r="28" ht="24" customHeight="1">
      <x:c r="A28" s="4" t="str">
        <x:v>Choice transaction volume is merchant GMV. happyhotel managed hotel revenue is client revenue.</x:v>
      </x:c>
      <x:c r="B28" s="4"/>
      <x:c r="C28" s="4"/>
      <x:c r="D28" s="4"/>
      <x:c r="E28" s="4"/>
      <x:c r="F28" s="4"/>
      <x:c r="G28" s="4"/>
      <x:c r="H28" s="4"/>
    </x:row>
    <x:row r="29" ht="24" customHeight="1">
      <x:c r="A29" s="4" t="str">
        <x:v>Do not present any scenario as an investment valuation or as revenue management guidance.</x:v>
      </x:c>
      <x:c r="B29" s="4"/>
      <x:c r="C29" s="4"/>
      <x:c r="D29" s="4"/>
      <x:c r="E29" s="4"/>
      <x:c r="F29" s="4"/>
      <x:c r="G29" s="4"/>
      <x:c r="H29" s="4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23" hidden="0" customWidth="1"/>
    <x:col min="4" max="4" width="90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4" customHeight="1">
      <x:c r="A1" s="8" t="str">
        <x:v>SOURCES / PROVENANCE  |  Original source URLs</x:v>
      </x:c>
      <x:c r="B1" s="8"/>
      <x:c r="C1" s="8"/>
      <x:c r="D1" s="8"/>
      <x:c r="E1" s="8"/>
      <x:c r="F1" s="8"/>
      <x:c r="G1" s="8"/>
      <x:c r="H1" s="8"/>
    </x:row>
    <x:row r="2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13" t="str">
        <x:v>ID</x:v>
      </x:c>
      <x:c r="B3" s="13" t="str">
        <x:v>Date</x:v>
      </x:c>
      <x:c r="C3" s="13" t="str">
        <x:v>Classification</x:v>
      </x:c>
      <x:c r="D3" s="13" t="str">
        <x:v>URL</x:v>
      </x:c>
      <x:c r="E3" s="4"/>
      <x:c r="F3" s="4"/>
      <x:c r="G3" s="4"/>
      <x:c r="H3" s="4"/>
    </x:row>
    <x:row r="4">
      <x:c r="A4" s="4" t="str">
        <x:v>S01</x:v>
      </x:c>
      <x:c r="B4" s="4" t="str">
        <x:v>2026-11-01 access</x:v>
      </x:c>
      <x:c r="C4" s="4" t="str">
        <x:v>Firm strategy</x:v>
      </x:c>
      <x:c r="D4" s="44" t="str">
        <x:v>https://flashpoint.capital/products/venture-growth</x:v>
      </x:c>
      <x:c r="E4" s="4"/>
      <x:c r="F4" s="4"/>
      <x:c r="G4" s="4"/>
      <x:c r="H4" s="4"/>
    </x:row>
    <x:row r="5">
      <x:c r="A5" s="4" t="str">
        <x:v>S02</x:v>
      </x:c>
      <x:c r="B5" s="4" t="str">
        <x:v>2026-03-17</x:v>
      </x:c>
      <x:c r="C5" s="4" t="str">
        <x:v>Investor press release</x:v>
      </x:c>
      <x:c r="D5" s="44" t="str">
        <x:v>https://aleacp.com/choice-app-raises-71m-usd-series-a-to-accelerate-european-expansion/</x:v>
      </x:c>
      <x:c r="E5" s="4"/>
      <x:c r="F5" s="4"/>
      <x:c r="G5" s="4"/>
      <x:c r="H5" s="4"/>
    </x:row>
    <x:row r="6">
      <x:c r="A6" s="4" t="str">
        <x:v>S03</x:v>
      </x:c>
      <x:c r="B6" s="4" t="str">
        <x:v>2026-10-19</x:v>
      </x:c>
      <x:c r="C6" s="4" t="str">
        <x:v>Founder interview</x:v>
      </x:c>
      <x:c r="D6" s="44" t="str">
        <x:v>https://thenextweb.com/news/choice-ai-restaurant-manager-exclusive</x:v>
      </x:c>
      <x:c r="E6" s="4"/>
      <x:c r="F6" s="4"/>
      <x:c r="G6" s="4"/>
      <x:c r="H6" s="4"/>
    </x:row>
    <x:row r="7">
      <x:c r="A7" s="4" t="str">
        <x:v>S04</x:v>
      </x:c>
      <x:c r="B7" s="4" t="str">
        <x:v>2026-11-01 access</x:v>
      </x:c>
      <x:c r="C7" s="4" t="str">
        <x:v>Choice company pricing</x:v>
      </x:c>
      <x:c r="D7" s="44" t="str">
        <x:v>https://choiceqr.com/us/preise/</x:v>
      </x:c>
      <x:c r="E7" s="4"/>
      <x:c r="F7" s="4"/>
      <x:c r="G7" s="4"/>
      <x:c r="H7" s="4"/>
    </x:row>
    <x:row r="8">
      <x:c r="A8" s="4" t="str">
        <x:v>S05</x:v>
      </x:c>
      <x:c r="B8" s="4" t="str">
        <x:v>2026-11-01 access</x:v>
      </x:c>
      <x:c r="C8" s="4" t="str">
        <x:v>Choice alternative pricing</x:v>
      </x:c>
      <x:c r="D8" s="44" t="str">
        <x:v>https://choiceqr.com/prices-2/</x:v>
      </x:c>
      <x:c r="E8" s="4"/>
      <x:c r="F8" s="4"/>
      <x:c r="G8" s="4"/>
      <x:c r="H8" s="4"/>
    </x:row>
    <x:row r="9">
      <x:c r="A9" s="4" t="str">
        <x:v>S06</x:v>
      </x:c>
      <x:c r="B9" s="4" t="str">
        <x:v>2026-02-19</x:v>
      </x:c>
      <x:c r="C9" s="4" t="str">
        <x:v>happyhotel press release</x:v>
      </x:c>
      <x:c r="D9" s="44" t="str">
        <x:v>https://www.happyhotel.io/en/presse/happyhotel-sammelt-6-5-mio-euro-series-a-ein---von-revenue-management-software-zu-ki-agent-fur-hotels</x:v>
      </x:c>
      <x:c r="E9" s="4"/>
      <x:c r="F9" s="4"/>
      <x:c r="G9" s="4"/>
      <x:c r="H9" s="4"/>
    </x:row>
    <x:row r="10">
      <x:c r="A10" s="4" t="str">
        <x:v>S07</x:v>
      </x:c>
      <x:c r="B10" s="4" t="str">
        <x:v>2026-11-01 access</x:v>
      </x:c>
      <x:c r="C10" s="4" t="str">
        <x:v>happyhotel pricing</x:v>
      </x:c>
      <x:c r="D10" s="44" t="str">
        <x:v>https://www.happyhotel.io/preise</x:v>
      </x:c>
      <x:c r="E10" s="4"/>
      <x:c r="F10" s="4"/>
      <x:c r="G10" s="4"/>
      <x:c r="H10" s="4"/>
    </x:row>
    <x:row r="11">
      <x:c r="A11" s="4" t="str">
        <x:v>S08</x:v>
      </x:c>
      <x:c r="B11" s="4" t="str">
        <x:v>2025-12-10</x:v>
      </x:c>
      <x:c r="C11" s="4" t="str">
        <x:v>CTech reporting</x:v>
      </x:c>
      <x:c r="D11" s="44" t="str">
        <x:v>https://www.calcalistech.com/ctechnews/article/bj10jmvzzl</x:v>
      </x:c>
      <x:c r="E11" s="4"/>
      <x:c r="F11" s="4"/>
      <x:c r="G11" s="4"/>
      <x:c r="H11" s="4"/>
    </x:row>
    <x:row r="12">
      <x:c r="A12" s="4" t="str">
        <x:v>S09</x:v>
      </x:c>
      <x:c r="B12" s="4" t="str">
        <x:v>2026-11-01 access</x:v>
      </x:c>
      <x:c r="C12" s="4" t="str">
        <x:v>Medida company legal terms</x:v>
      </x:c>
      <x:c r="D12" s="44" t="str">
        <x:v>https://medida.ai/terms</x:v>
      </x:c>
      <x:c r="E12" s="4"/>
      <x:c r="F12" s="4"/>
      <x:c r="G12" s="4"/>
      <x:c r="H12" s="4"/>
    </x:row>
    <x:row r="13">
      <x:c r="A13" s="4" t="str">
        <x:v>S10</x:v>
      </x:c>
      <x:c r="B13" s="4" t="str">
        <x:v>2026-11-01 access</x:v>
      </x:c>
      <x:c r="C13" s="4" t="str">
        <x:v>Google review policy</x:v>
      </x:c>
      <x:c r="D13" s="44" t="str">
        <x:v>https://support.google.com/contributionpolicy/answer/7400114?ref_type=adv</x:v>
      </x:c>
      <x:c r="E13" s="4"/>
      <x:c r="F13" s="4"/>
      <x:c r="G13" s="4"/>
      <x:c r="H13" s="4"/>
    </x:row>
    <x:row r="14">
      <x:c r="A14" s="4"/>
      <x:c r="B14" s="4"/>
      <x:c r="C14" s="4"/>
      <x:c r="D14" s="4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</x:sheetData>
  <x:pageMargins left="0.7" right="0.7" top="0.75" bottom="0.75" header="0.3" footer="0.3"/>
</x:worksheet>
</file>